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12 изм.) отдаем Росинку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1" l="1"/>
  <c r="I113" i="1"/>
  <c r="I89" i="1"/>
  <c r="I97" i="1"/>
  <c r="I57" i="1" l="1"/>
  <c r="I47" i="1" l="1"/>
  <c r="I26" i="1" l="1"/>
  <c r="I25" i="1"/>
  <c r="I27" i="1" l="1"/>
  <c r="J38" i="1"/>
  <c r="J37" i="1"/>
  <c r="J36" i="1"/>
  <c r="J35" i="1"/>
  <c r="J34" i="1"/>
  <c r="J39" i="1"/>
  <c r="I40" i="1"/>
  <c r="I41" i="1"/>
  <c r="I42" i="1"/>
  <c r="I82" i="1" l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<sst xmlns="http://schemas.openxmlformats.org/spreadsheetml/2006/main" count="188" uniqueCount="88">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</sst>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82" zoomScale="40" zoomScaleNormal="40" zoomScaleSheetLayoutView="40" workbookViewId="0">
      <selection activeCell="I115" sqref="I115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74</v>
      </c>
      <c r="D19" s="109" t="s">
        <v>80</v>
      </c>
      <c r="E19" s="109"/>
      <c r="F19" s="67" t="s">
        <v>53</v>
      </c>
      <c r="G19" s="49">
        <f>SUM(G20:G23)</f>
        <v>1724352.5569199999</v>
      </c>
      <c r="H19" s="54">
        <f>SUM(H20:H23)</f>
        <v>297000</v>
      </c>
      <c r="I19" s="80">
        <f>SUM(I20:I23)</f>
        <v>1427352.5569199999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1354629.9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71296.37692000001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44</v>
      </c>
      <c r="E24" s="91" t="s">
        <v>9</v>
      </c>
      <c r="F24" s="16" t="s">
        <v>5</v>
      </c>
      <c r="G24" s="30">
        <f t="shared" ref="G24:G33" si="6">SUM(H24:K24)</f>
        <v>1724352.5569199999</v>
      </c>
      <c r="H24" s="30">
        <f t="shared" ref="H24:K24" si="7">SUM(H25:H28)</f>
        <v>297000</v>
      </c>
      <c r="I24" s="81">
        <f t="shared" si="7"/>
        <v>1427352.5569199999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</f>
        <v>1354629.9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</f>
        <v>71296.37692000001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73</v>
      </c>
      <c r="D29" s="93" t="s">
        <v>81</v>
      </c>
      <c r="E29" s="91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 t="shared" ref="J35:K38" si="12">SUM(J40)</f>
        <v>296578.13</v>
      </c>
      <c r="K35" s="80">
        <f t="shared" si="12"/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 t="shared" si="12"/>
        <v>15609.37</v>
      </c>
      <c r="K36" s="80">
        <f t="shared" si="12"/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147.44999999999999</v>
      </c>
      <c r="J37" s="80">
        <f t="shared" si="12"/>
        <v>312.5</v>
      </c>
      <c r="K37" s="80">
        <f t="shared" si="12"/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4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5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4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4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80</v>
      </c>
      <c r="E44" s="109"/>
      <c r="F44" s="48" t="s">
        <v>27</v>
      </c>
      <c r="G44" s="49">
        <f>SUM(H44:K44)</f>
        <v>88177.822350000002</v>
      </c>
      <c r="H44" s="54">
        <f>SUM(H45:H48)</f>
        <v>21219.351419999999</v>
      </c>
      <c r="I44" s="80">
        <f>SUM(I45:I48)</f>
        <v>23456.432930000003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>SUM(G52,G57,G62,G67)</f>
        <v>88177.822350000002</v>
      </c>
      <c r="H47" s="49">
        <f>SUM(H52,H57,H62,H67)</f>
        <v>21219.351419999999</v>
      </c>
      <c r="I47" s="80">
        <f>SUM(I52,I57,I62,I67)</f>
        <v>23456.432930000003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80</v>
      </c>
      <c r="E49" s="91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80</v>
      </c>
      <c r="E54" s="91" t="s">
        <v>9</v>
      </c>
      <c r="F54" s="17" t="s">
        <v>5</v>
      </c>
      <c r="G54" s="30">
        <f t="shared" si="17"/>
        <v>43334.333350000001</v>
      </c>
      <c r="H54" s="30">
        <f>SUM(H55:H58)</f>
        <v>10587.672420000001</v>
      </c>
      <c r="I54" s="81">
        <f>SUM(I55:I58)</f>
        <v>12078.426930000001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7"/>
        <v>43334.333350000001</v>
      </c>
      <c r="H57" s="75">
        <v>10587.672420000001</v>
      </c>
      <c r="I57" s="88">
        <f>10977.139+215+638.70968+48.9294+52.18222+146.46663</f>
        <v>12078.426930000001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80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80</v>
      </c>
      <c r="E64" s="92" t="s">
        <v>28</v>
      </c>
      <c r="F64" s="18" t="s">
        <v>5</v>
      </c>
      <c r="G64" s="30">
        <f t="shared" si="17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7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78</v>
      </c>
      <c r="D74" s="117" t="s">
        <v>30</v>
      </c>
      <c r="E74" s="91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87</v>
      </c>
      <c r="E79" s="132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87</v>
      </c>
      <c r="E84" s="91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82</v>
      </c>
      <c r="E89" s="119"/>
      <c r="F89" s="48" t="s">
        <v>66</v>
      </c>
      <c r="G89" s="73">
        <f t="shared" ref="G89:G108" si="20">SUM(H89:K89)</f>
        <v>4987.7882799999998</v>
      </c>
      <c r="H89" s="74">
        <v>4426.4979599999997</v>
      </c>
      <c r="I89" s="82">
        <f>SUM(I90:I93)</f>
        <v>561.29032000000007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20"/>
        <v>4987.7882799999998</v>
      </c>
      <c r="H92" s="74">
        <v>4426.4979599999997</v>
      </c>
      <c r="I92" s="82">
        <f t="shared" si="21"/>
        <v>561.29032000000007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83</v>
      </c>
      <c r="E94" s="142" t="s">
        <v>59</v>
      </c>
      <c r="F94" s="72" t="s">
        <v>5</v>
      </c>
      <c r="G94" s="30">
        <f t="shared" si="20"/>
        <v>4987.7882799999998</v>
      </c>
      <c r="H94" s="31">
        <v>4426.4979599999997</v>
      </c>
      <c r="I94" s="82">
        <f>SUM(I95:I98)</f>
        <v>561.29032000000007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20"/>
        <v>4987.7882799999998</v>
      </c>
      <c r="H97" s="31">
        <v>4426.4979599999997</v>
      </c>
      <c r="I97" s="82">
        <f>2400-638.70968-1200</f>
        <v>561.29032000000007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77</v>
      </c>
      <c r="D99" s="122" t="s">
        <v>84</v>
      </c>
      <c r="E99" s="119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71</v>
      </c>
      <c r="C104" s="139" t="s">
        <v>72</v>
      </c>
      <c r="D104" s="136" t="s">
        <v>84</v>
      </c>
      <c r="E104" s="142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2398283.8417999996</v>
      </c>
      <c r="H111" s="54">
        <f>SUM(H112:H115)</f>
        <v>393233.27202999999</v>
      </c>
      <c r="I111" s="80">
        <f>SUM(I112:I115)</f>
        <v>1624899.7117699997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2180880.59</v>
      </c>
      <c r="H112" s="54">
        <f>SUM(H20+H35+H45+H70+H80+H90+H100)</f>
        <v>343089</v>
      </c>
      <c r="I112" s="80">
        <f>SUM(I20+I35+I45+I70+I80+I90+I100)</f>
        <v>1518777.5199999998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120631.24122000001</v>
      </c>
      <c r="H113" s="54">
        <f>SUM(H26+H36+H46+H71+H81+H91+H101)</f>
        <v>23397.401519999999</v>
      </c>
      <c r="I113" s="80">
        <f>SUM(I21+I36+I46+I71+I81+I91+I101)</f>
        <v>79935.738520000014</v>
      </c>
      <c r="J113" s="80">
        <f t="shared" ref="J113" si="23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96772.010580000002</v>
      </c>
      <c r="H114" s="54">
        <f>SUM(H22+H37+H47+H72+H82+H92+H102)</f>
        <v>26746.870510000001</v>
      </c>
      <c r="I114" s="80">
        <f>SUM(I22+I37+I47+I72+I82+I92+I102)</f>
        <v>26186.453250000002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85</v>
      </c>
      <c r="C118" s="95"/>
      <c r="D118" s="95"/>
      <c r="E118" s="95"/>
      <c r="F118" s="95"/>
      <c r="G118" s="95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2023-11-15T11:05:57Z</cp:lastPrinted>
  <dcterms:created xsi:type="dcterms:W3CDTF">2016-02-05T07:01:02Z</dcterms:created>
  <dcterms:modified xsi:type="dcterms:W3CDTF">2023-11-15T11:06:05Z</dcterms:modified>
</cp:coreProperties>
</file>